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R:\1-PROJEKTY\BA-TERCHOVSKA NAJOMNE BYTY\03_EXPED\20230323_EXPED DIGIT\SO 403 - AREÁLOVÉ ROZVODY VODOVODU\EDIT\"/>
    </mc:Choice>
  </mc:AlternateContent>
  <xr:revisionPtr revIDLastSave="0" documentId="13_ncr:1_{1151F236-A4CF-4060-8F31-55149F7B1A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7" i="4" l="1"/>
  <c r="M27" i="4" s="1"/>
  <c r="K27" i="4"/>
  <c r="J27" i="4"/>
  <c r="I27" i="4"/>
  <c r="H27" i="4"/>
  <c r="G27" i="4"/>
  <c r="F27" i="4"/>
  <c r="E27" i="4"/>
  <c r="W17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27" i="4" l="1"/>
  <c r="U18" i="4"/>
  <c r="U20" i="4"/>
  <c r="U26" i="4"/>
  <c r="U21" i="4"/>
  <c r="U22" i="4"/>
  <c r="U25" i="4"/>
  <c r="U23" i="4"/>
  <c r="AV29" i="4"/>
  <c r="AV23" i="4"/>
  <c r="AV21" i="4"/>
  <c r="AV30" i="4"/>
  <c r="AV31" i="4"/>
  <c r="AV32" i="4"/>
  <c r="AV28" i="4"/>
  <c r="AV27" i="4"/>
  <c r="AV26" i="4"/>
  <c r="AV25" i="4"/>
  <c r="AV20" i="4"/>
  <c r="AV22" i="4"/>
  <c r="AV18" i="4"/>
  <c r="T34" i="4" l="1"/>
  <c r="K17" i="4" l="1"/>
  <c r="AV24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507A163-EC33-403C-876D-EAFD48387AA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E8BEAAED-A332-49B4-8CE7-11D960449D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9DA7AF-2892-42C5-944A-B2F0B4B8B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00F162C-16B8-448B-AD72-549CE8E7110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7CBAEA2C-BB1D-4038-9650-595347344EB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AB82F2F-F02F-4F59-8B41-8A593648F3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2FE19E79-5369-4FC9-B06B-5C58237D2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A5D30BBA-CC6E-4005-B090-FC55E2A6443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01999376-C0CF-4626-BA2F-7196D7D3CD5D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65CB3058-4DD9-48C8-89CD-85F8FA8E49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B9B01F49-2A54-4E1E-A3DD-EF9AF969393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C6008607-8A31-4EF7-B7BF-6EE0556B478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BF6768CD-2E0A-4C06-B227-B602C48B67A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764DDF8C-AD49-4C8D-92A0-E5C93F3E1E4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3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3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<sst xmlns="http://schemas.openxmlformats.org/spreadsheetml/2006/main" count="153" uniqueCount="111">
  <si>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</si>
  <si>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</si>
  <si>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</si>
  <si>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</si>
  <si>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</si>
  <si>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</si>
  <si>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</si>
  <si>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</si>
  <si>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</si>
  <si>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</si>
  <si>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</si>
  <si>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</si>
  <si>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</si>
  <si>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</si>
  <si>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</si>
  <si>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</si>
  <si>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</si>
  <si>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</si>
  <si>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</si>
  <si>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</si>
  <si>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</si>
  <si>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</si>
  <si>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</si>
  <si>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</si>
  <si>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</si>
  <si>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</si>
  <si>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</si>
  <si>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</si>
  <si>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</si>
  <si>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</si>
  <si>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</si>
  <si>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</si>
  <si>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</si>
  <si>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</si>
  <si>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</si>
  <si>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</si>
  <si>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</si>
  <si>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</si>
  <si>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</si>
  <si>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</si>
  <si>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</si>
  <si>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</si>
  <si>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</si>
  <si>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</si>
  <si>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</si>
  <si>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</si>
  <si>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</si>
  <si>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</si>
  <si>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</si>
  <si>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</si>
  <si>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</si>
  <si>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</si>
  <si>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</si>
  <si>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</si>
  <si>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</si>
  <si>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</si>
  <si>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</si>
  <si>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</si>
  <si>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</si>
  <si>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</si>
  <si>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</si>
  <si>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</si>
  <si>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</si>
  <si>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</si>
  <si>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</si>
  <si>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</si>
  <si>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</si>
  <si>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</si>
  <si>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</si>
  <si>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</si>
  <si>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</si>
  <si>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</si>
  <si>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</si>
  <si>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</si>
  <si>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</si>
  <si>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</si>
  <si>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</si>
  <si>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</si>
  <si>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</si>
  <si>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</si>
  <si>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</si>
  <si>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</si>
  <si>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</si>
  <si>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</si>
  <si>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</si>
  <si>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</si>
  <si>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x</t>
  </si>
  <si>
    <t>2110109 - BYTOVÝ SÚBOR TERCHOVSKÁ</t>
  </si>
  <si>
    <t>DSP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</si>
  <si>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</si>
  <si>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</si>
  <si>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</si>
  <si>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</si>
  <si>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</si>
  <si>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</si>
  <si>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000</t>
  </si>
  <si>
    <t>0001</t>
  </si>
  <si>
    <t>0002</t>
  </si>
  <si>
    <t>0003</t>
  </si>
  <si>
    <t>0004</t>
  </si>
  <si>
    <t>SITUÁCIA</t>
  </si>
  <si>
    <t>SIT</t>
  </si>
  <si>
    <t>1:250</t>
  </si>
  <si>
    <t>1:250/100</t>
  </si>
  <si>
    <t>SO 403 - AREÁLOVÉ ROZVODY VODOVODU</t>
  </si>
  <si>
    <t>SO403</t>
  </si>
  <si>
    <t>POZDĹŽNY PROFIL - AREÁLOVÝ VODOVOD</t>
  </si>
  <si>
    <t>PP AREAL. VOD</t>
  </si>
  <si>
    <t>DETIAL ODBERNÉHO MIESTA POŽIARNEJ TECHNIKY</t>
  </si>
  <si>
    <t>ODBRENE MIESTO POZ.</t>
  </si>
  <si>
    <t>1:50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</si>
</sst>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95250</xdr:colOff>
      <xdr:row>6</xdr:row>
      <xdr:rowOff>148165</xdr:rowOff>
    </xdr:from>
    <xdr:to>
      <xdr:col>20</xdr:col>
      <xdr:colOff>63500</xdr:colOff>
      <xdr:row>12</xdr:row>
      <xdr:rowOff>31926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86D06F3-C330-45E4-8973-54FC94F6B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7333" y="1471082"/>
          <a:ext cx="2444750" cy="7410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2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33" sqref="O33"/>
    </sheetView>
  </sheetViews>
  <sheetFormatPr defaultColWidth="4.5546875" defaultRowHeight="10.199999999999999" x14ac:dyDescent="0.3"/>
  <cols>
    <col min="1" max="1" width="8.6640625" style="4" hidden="1" customWidth="1"/>
    <col min="2" max="2" width="4.88671875" style="4" hidden="1" customWidth="1"/>
    <col min="3" max="3" width="3.33203125" style="4" hidden="1" customWidth="1"/>
    <col min="4" max="4" width="5.6640625" style="4" hidden="1" customWidth="1"/>
    <col min="5" max="5" width="9.6640625" style="4" customWidth="1"/>
    <col min="6" max="7" width="5.6640625" style="4" bestFit="1" customWidth="1"/>
    <col min="8" max="8" width="3.33203125" style="4" bestFit="1" customWidth="1"/>
    <col min="9" max="12" width="5.6640625" style="4" bestFit="1" customWidth="1"/>
    <col min="13" max="13" width="3.33203125" style="4" bestFit="1" customWidth="1"/>
    <col min="14" max="14" width="5.6640625" style="4" bestFit="1" customWidth="1"/>
    <col min="15" max="15" width="47.5546875" style="4" customWidth="1"/>
    <col min="16" max="16" width="8.109375" style="4" hidden="1" customWidth="1"/>
    <col min="17" max="17" width="16.6640625" style="4" customWidth="1"/>
    <col min="18" max="18" width="5.6640625" style="4" bestFit="1" customWidth="1"/>
    <col min="19" max="19" width="9" style="4" bestFit="1" customWidth="1"/>
    <col min="20" max="20" width="5.6640625" style="4" bestFit="1" customWidth="1"/>
    <col min="21" max="21" width="6" style="4" customWidth="1"/>
    <col min="22" max="22" width="40.88671875" style="4" customWidth="1"/>
    <col min="23" max="23" width="10.33203125" style="4" bestFit="1" customWidth="1"/>
    <col min="24" max="24" width="1.33203125" style="4" customWidth="1"/>
    <col min="25" max="45" width="7.88671875" style="4" bestFit="1" customWidth="1"/>
    <col min="46" max="47" width="4.5546875" style="4"/>
    <col min="48" max="48" width="44.5546875" style="4" bestFit="1" customWidth="1"/>
    <col min="49" max="16384" width="4.5546875" style="4"/>
  </cols>
  <sheetData>
    <row r="1" spans="1:48" ht="17.100000000000001" customHeight="1" x14ac:dyDescent="0.3">
      <c r="A1" s="71"/>
      <c r="B1" s="71"/>
      <c r="C1" s="71"/>
      <c r="D1" s="71"/>
      <c r="E1" s="1" t="s">
        <v>48</v>
      </c>
      <c r="F1" s="2"/>
      <c r="G1" s="2"/>
      <c r="H1" s="2"/>
      <c r="I1" s="2"/>
      <c r="J1" s="3"/>
      <c r="L1" s="72" t="s">
        <v>87</v>
      </c>
      <c r="M1" s="73"/>
      <c r="N1" s="73"/>
      <c r="O1" s="74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5">
      <c r="A2" s="71"/>
      <c r="B2" s="71"/>
      <c r="C2" s="71"/>
      <c r="D2" s="71"/>
      <c r="E2" s="7" t="s">
        <v>0</v>
      </c>
      <c r="F2" s="8"/>
      <c r="G2" s="8"/>
      <c r="H2" s="8"/>
      <c r="I2" s="8"/>
      <c r="J2" s="9"/>
      <c r="L2" s="85"/>
      <c r="M2" s="86"/>
      <c r="N2" s="86"/>
      <c r="O2" s="87"/>
      <c r="P2"/>
      <c r="Q2" s="95"/>
      <c r="R2" s="95"/>
      <c r="S2" s="95"/>
      <c r="T2" s="95"/>
      <c r="U2" s="95"/>
      <c r="V2" s="89" t="s">
        <v>93</v>
      </c>
      <c r="W2" s="70"/>
      <c r="Z2" s="89"/>
    </row>
    <row r="3" spans="1:48" ht="20.100000000000001" customHeight="1" x14ac:dyDescent="0.3">
      <c r="A3" s="71"/>
      <c r="B3" s="71"/>
      <c r="C3" s="71"/>
      <c r="D3" s="71"/>
      <c r="E3" s="20" t="s">
        <v>1</v>
      </c>
      <c r="F3" s="2"/>
      <c r="G3" s="2"/>
      <c r="H3" s="2"/>
      <c r="I3" s="2"/>
      <c r="J3" s="2"/>
      <c r="L3" s="88" t="s">
        <v>94</v>
      </c>
      <c r="M3" s="88"/>
      <c r="N3" s="88"/>
      <c r="O3" s="88"/>
      <c r="P3"/>
      <c r="Q3" s="95"/>
      <c r="R3" s="95"/>
      <c r="S3" s="95"/>
      <c r="T3" s="95"/>
      <c r="U3" s="95"/>
      <c r="V3" s="102"/>
      <c r="W3" s="70"/>
      <c r="Z3" s="89"/>
    </row>
    <row r="4" spans="1:48" ht="20.100000000000001" customHeight="1" x14ac:dyDescent="0.3">
      <c r="A4" s="71"/>
      <c r="B4" s="71"/>
      <c r="C4" s="71"/>
      <c r="D4" s="71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96"/>
      <c r="R4" s="96"/>
      <c r="S4" s="96"/>
      <c r="T4" s="96"/>
      <c r="U4" s="96"/>
      <c r="V4" s="89" t="s">
        <v>92</v>
      </c>
      <c r="W4" s="70"/>
    </row>
    <row r="5" spans="1:48" ht="20.100000000000001" customHeight="1" x14ac:dyDescent="0.3">
      <c r="A5" s="71"/>
      <c r="B5" s="71"/>
      <c r="C5" s="71"/>
      <c r="D5" s="71"/>
      <c r="E5" s="30" t="s">
        <v>51</v>
      </c>
      <c r="F5" s="6"/>
      <c r="G5" s="6"/>
      <c r="H5" s="6"/>
      <c r="I5" s="6"/>
      <c r="J5" s="6"/>
      <c r="L5" s="78" t="s">
        <v>71</v>
      </c>
      <c r="M5" s="78"/>
      <c r="N5" s="78"/>
      <c r="O5" s="78"/>
      <c r="P5"/>
      <c r="Q5" s="97"/>
      <c r="R5" s="97"/>
      <c r="S5" s="97"/>
      <c r="T5" s="97"/>
      <c r="U5" s="97"/>
      <c r="V5" s="89"/>
      <c r="W5" s="70"/>
    </row>
    <row r="6" spans="1:48" ht="11.1" customHeight="1" x14ac:dyDescent="0.3">
      <c r="A6" s="71"/>
      <c r="B6" s="71"/>
      <c r="C6" s="71"/>
      <c r="D6" s="71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98"/>
      <c r="R6" s="98"/>
      <c r="S6" s="98"/>
      <c r="T6" s="98"/>
      <c r="U6" s="98"/>
      <c r="V6" s="70"/>
      <c r="W6" s="70"/>
    </row>
    <row r="7" spans="1:48" ht="12.15" customHeight="1" x14ac:dyDescent="0.3">
      <c r="A7" s="71"/>
      <c r="B7" s="71"/>
      <c r="C7" s="71"/>
      <c r="D7" s="71"/>
      <c r="E7" s="18" t="s">
        <v>52</v>
      </c>
      <c r="F7" s="19"/>
      <c r="G7" s="19"/>
      <c r="H7" s="19"/>
      <c r="I7" s="19"/>
      <c r="J7" s="19"/>
      <c r="L7" s="78" t="s">
        <v>80</v>
      </c>
      <c r="M7" s="78"/>
      <c r="N7" s="78"/>
      <c r="O7" s="78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3">
      <c r="A8" s="71"/>
      <c r="B8" s="71"/>
      <c r="C8" s="71"/>
      <c r="D8" s="71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81"/>
      <c r="S8" s="81"/>
      <c r="T8" s="81"/>
      <c r="U8" s="81"/>
      <c r="V8" s="89"/>
      <c r="W8" s="90"/>
    </row>
    <row r="9" spans="1:48" ht="12.15" customHeight="1" x14ac:dyDescent="0.3">
      <c r="A9" s="71"/>
      <c r="B9" s="71"/>
      <c r="C9" s="71"/>
      <c r="D9" s="71"/>
      <c r="E9" s="24" t="s">
        <v>53</v>
      </c>
      <c r="F9" s="25"/>
      <c r="G9" s="25"/>
      <c r="H9" s="25"/>
      <c r="I9" s="25"/>
      <c r="J9" s="25"/>
      <c r="L9" s="78" t="s">
        <v>104</v>
      </c>
      <c r="M9" s="78"/>
      <c r="N9" s="78"/>
      <c r="O9" s="78"/>
      <c r="P9"/>
      <c r="Q9" s="81"/>
      <c r="R9" s="81"/>
      <c r="S9" s="81"/>
      <c r="T9" s="81"/>
      <c r="U9" s="81"/>
      <c r="V9" s="90"/>
      <c r="W9" s="90"/>
    </row>
    <row r="10" spans="1:48" ht="11.1" customHeight="1" x14ac:dyDescent="0.3">
      <c r="A10" s="71"/>
      <c r="B10" s="71"/>
      <c r="C10" s="71"/>
      <c r="D10" s="71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81"/>
      <c r="R10" s="81"/>
      <c r="S10" s="81"/>
      <c r="T10" s="81"/>
      <c r="U10" s="81"/>
      <c r="V10" s="90"/>
      <c r="W10" s="90"/>
    </row>
    <row r="11" spans="1:48" ht="12.15" customHeight="1" x14ac:dyDescent="0.3">
      <c r="A11" s="71"/>
      <c r="B11" s="71"/>
      <c r="C11" s="71"/>
      <c r="D11" s="71"/>
      <c r="E11" s="27" t="s">
        <v>54</v>
      </c>
      <c r="F11" s="28"/>
      <c r="G11" s="28"/>
      <c r="H11" s="28"/>
      <c r="I11" s="28"/>
      <c r="J11" s="28"/>
      <c r="L11" s="79" t="s">
        <v>95</v>
      </c>
      <c r="M11" s="79"/>
      <c r="N11" s="79"/>
      <c r="O11" s="79"/>
      <c r="P11"/>
      <c r="Q11" s="81"/>
      <c r="R11" s="81"/>
      <c r="S11" s="81"/>
      <c r="T11" s="81"/>
      <c r="U11" s="81"/>
      <c r="V11" s="90"/>
      <c r="W11" s="90"/>
    </row>
    <row r="12" spans="1:48" ht="11.1" customHeight="1" x14ac:dyDescent="0.3">
      <c r="E12" s="29" t="s">
        <v>7</v>
      </c>
      <c r="F12" s="29"/>
      <c r="G12" s="29"/>
      <c r="H12" s="29"/>
      <c r="I12" s="29"/>
      <c r="J12" s="29"/>
      <c r="L12" s="80"/>
      <c r="M12" s="80"/>
      <c r="N12" s="80"/>
      <c r="O12" s="80"/>
      <c r="P12" s="10"/>
      <c r="Q12" s="82"/>
      <c r="R12" s="82"/>
      <c r="S12" s="82"/>
      <c r="T12" s="82"/>
      <c r="U12" s="82"/>
      <c r="V12" s="90"/>
      <c r="W12" s="90"/>
    </row>
    <row r="13" spans="1:48" ht="11.1" customHeight="1" thickBot="1" x14ac:dyDescent="0.35">
      <c r="E13" s="75" t="s">
        <v>55</v>
      </c>
      <c r="F13" s="75"/>
      <c r="G13" s="75"/>
      <c r="H13" s="75"/>
      <c r="I13" s="75"/>
      <c r="J13" s="75"/>
      <c r="K13" s="75"/>
      <c r="L13" s="75"/>
      <c r="M13" s="75"/>
      <c r="N13" s="11"/>
      <c r="O13" s="11" t="s">
        <v>8</v>
      </c>
      <c r="P13" s="75" t="s">
        <v>9</v>
      </c>
      <c r="Q13" s="75"/>
      <c r="R13" s="75"/>
      <c r="S13" s="75"/>
      <c r="T13" s="76"/>
      <c r="U13" s="83" t="s">
        <v>10</v>
      </c>
      <c r="V13" s="83"/>
      <c r="W13" s="8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5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3">
      <c r="A15" s="56"/>
      <c r="B15" s="56"/>
      <c r="C15" s="56"/>
      <c r="D15" s="56"/>
      <c r="E15" s="16" t="s">
        <v>89</v>
      </c>
      <c r="F15" s="16" t="s">
        <v>88</v>
      </c>
      <c r="G15" s="16"/>
      <c r="H15" s="16" t="s">
        <v>81</v>
      </c>
      <c r="I15" s="16" t="s">
        <v>105</v>
      </c>
      <c r="J15" s="16" t="s">
        <v>95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4"/>
      <c r="V15" s="94"/>
      <c r="W15" s="36" t="s">
        <v>86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3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3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SO403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IF(W17="","p0",INDEX(Y$13:AS56,1,MATCH(MAXA(Y17:AS17),Y17:AS17)))</f>
        <v>00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93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2110109_DSP_E_SO403_000_0000_00_ZOZNAM.xls</v>
      </c>
      <c r="V17" s="93"/>
      <c r="W17" s="46">
        <f>IF(MAXA(Y17:AS17)=0,"",MAX(Y17:AS17))</f>
        <v>45000</v>
      </c>
      <c r="X17" s="17"/>
      <c r="Y17" s="52">
        <v>45000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2110109_DSP__E_SO403__0000_00_ZOZNAM</v>
      </c>
    </row>
    <row r="18" spans="1:48" x14ac:dyDescent="0.3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SO403</v>
      </c>
      <c r="J18" s="47" t="str">
        <f t="shared" si="0"/>
        <v>000</v>
      </c>
      <c r="K18" s="47" t="str">
        <f t="shared" si="0"/>
        <v/>
      </c>
      <c r="L18" s="59" t="s">
        <v>96</v>
      </c>
      <c r="M18" s="43" t="str">
        <f>IF(W18="","p0",INDEX(Y$13:AS53,1,MATCH(MAXA(Y18:AS18),Y18:AS18)))</f>
        <v>00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93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2110109_DSP_E_SO403_000_0001_00_TS.doc</v>
      </c>
      <c r="V18" s="93"/>
      <c r="W18" s="46">
        <f>IF(MAXA(Y18:AS18)=0,"",MAX(Y18:AS18))</f>
        <v>45000</v>
      </c>
      <c r="X18" s="17"/>
      <c r="Y18" s="52">
        <v>45000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2110109_DSP__E_SO403__0001_00_TS</v>
      </c>
    </row>
    <row r="19" spans="1:48" hidden="1" x14ac:dyDescent="0.3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2">
        <v>45002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3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SO403</v>
      </c>
      <c r="J20" s="47" t="str">
        <f t="shared" si="0"/>
        <v>000</v>
      </c>
      <c r="K20" s="47" t="str">
        <f t="shared" si="0"/>
        <v/>
      </c>
      <c r="L20" s="59" t="s">
        <v>90</v>
      </c>
      <c r="M20" s="43" t="str">
        <f>IF(W20="","p0",INDEX(Y$13:AS56,1,MATCH(MAXA(Y20:AS20),Y20:AS20)))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93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2110109_DSP_E_SO403_000_2001_00_.</v>
      </c>
      <c r="V20" s="93"/>
      <c r="W20" s="46">
        <f t="shared" ref="W20:W23" si="4">IF(MAXA(Y20:AS20)=0,"",MAX(Y20:AS20))</f>
        <v>45003</v>
      </c>
      <c r="X20" s="17"/>
      <c r="Y20" s="52">
        <v>45003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2110109_DSP__E_SO403__2001_00_</v>
      </c>
    </row>
    <row r="21" spans="1:48" hidden="1" x14ac:dyDescent="0.3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SO403</v>
      </c>
      <c r="J21" s="47" t="str">
        <f t="shared" si="0"/>
        <v>000</v>
      </c>
      <c r="K21" s="47" t="str">
        <f t="shared" si="0"/>
        <v/>
      </c>
      <c r="L21" s="59" t="s">
        <v>91</v>
      </c>
      <c r="M21" s="43" t="str">
        <f>IF(W21="","p0",INDEX(Y$13:AS56,1,MATCH(MAXA(Y21:AS21),Y21:AS21)))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93" t="str">
        <f t="shared" si="3"/>
        <v>2110109_DSP_E_SO403_000_2002_00_.</v>
      </c>
      <c r="V21" s="93"/>
      <c r="W21" s="46">
        <f t="shared" si="4"/>
        <v>45004</v>
      </c>
      <c r="X21" s="17"/>
      <c r="Y21" s="52">
        <v>45004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2110109_DSP__E_SO403__2002_00_</v>
      </c>
    </row>
    <row r="22" spans="1:48" hidden="1" x14ac:dyDescent="0.3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SO403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IF(W22="","p0",INDEX(Y$13:AS57,1,MATCH(MAXA(Y22:AS22),Y22:AS22)))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93" t="str">
        <f t="shared" si="3"/>
        <v>2110109_DSP_E_SO403_000_2003_00_.</v>
      </c>
      <c r="V22" s="93"/>
      <c r="W22" s="46">
        <f t="shared" si="4"/>
        <v>45005</v>
      </c>
      <c r="X22" s="17"/>
      <c r="Y22" s="52">
        <v>45005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2110109_DSP__E_SO403__2003_00_</v>
      </c>
    </row>
    <row r="23" spans="1:48" hidden="1" x14ac:dyDescent="0.3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E</v>
      </c>
      <c r="I23" s="47" t="str">
        <f t="shared" si="0"/>
        <v>SO403</v>
      </c>
      <c r="J23" s="47" t="str">
        <f t="shared" si="0"/>
        <v>000</v>
      </c>
      <c r="K23" s="47" t="str">
        <f t="shared" si="0"/>
        <v/>
      </c>
      <c r="L23" s="59" t="s">
        <v>85</v>
      </c>
      <c r="M23" s="43" t="str">
        <f>IF(W23="","p0",INDEX(Y$13:AS58,1,MATCH(MAXA(Y23:AS23),Y23:AS23)))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93" t="str">
        <f t="shared" si="3"/>
        <v>2110109_DSP_E_SO403_000_2004_00_.</v>
      </c>
      <c r="V23" s="93"/>
      <c r="W23" s="46">
        <f t="shared" si="4"/>
        <v>45006</v>
      </c>
      <c r="X23" s="17"/>
      <c r="Y23" s="52">
        <v>45006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2110109_DSP__E_SO403__2004_00_</v>
      </c>
    </row>
    <row r="24" spans="1:48" x14ac:dyDescent="0.3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2">
        <v>45007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3">
      <c r="A25" s="57" t="s">
        <v>78</v>
      </c>
      <c r="B25" s="57"/>
      <c r="C25" s="57"/>
      <c r="D25" s="61"/>
      <c r="E25" s="43" t="str">
        <f t="shared" ref="E25:K32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E</v>
      </c>
      <c r="I25" s="43" t="str">
        <f t="shared" si="9"/>
        <v>SO403</v>
      </c>
      <c r="J25" s="43" t="str">
        <f t="shared" si="9"/>
        <v>000</v>
      </c>
      <c r="K25" s="47" t="str">
        <f t="shared" si="9"/>
        <v/>
      </c>
      <c r="L25" s="59" t="s">
        <v>97</v>
      </c>
      <c r="M25" s="43" t="str">
        <f>IF(W25="","p0",INDEX(Y$13:AS53,1,MATCH(MAXA(Y25:AS25),Y25:AS25)))</f>
        <v>00</v>
      </c>
      <c r="N25" s="43"/>
      <c r="O25" s="67" t="s">
        <v>100</v>
      </c>
      <c r="P25" s="62"/>
      <c r="Q25" s="44" t="s">
        <v>101</v>
      </c>
      <c r="R25" s="44" t="s">
        <v>77</v>
      </c>
      <c r="S25" s="44" t="s">
        <v>102</v>
      </c>
      <c r="T25" s="65"/>
      <c r="U25" s="93" t="str">
        <f t="shared" ref="U25:U32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2110109_DSP_E_SO403_000_0002_00_SIT.dwg</v>
      </c>
      <c r="V25" s="93"/>
      <c r="W25" s="46">
        <f t="shared" ref="W25" si="11">IF(MAXA(Y25:AS25)=0,"",MAX(Y25:AS25))</f>
        <v>45000</v>
      </c>
      <c r="X25" s="17"/>
      <c r="Y25" s="52">
        <v>45000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2" si="12">IF(F25="","",IF(N25="",CONCATENATE(E25,"_",F25,"_",G25,"_",H25,"_",I25,"_",K25,"_",L25,"_",M25,"_",Q25),CONCATENATE(E25,"_",F25,"_",G25,"_",H25,"_",I25,"_",K25,"_",L25,"_",M25,N25,"_",Q25)))</f>
        <v>2110109_DSP__E_SO403__0002_00_SIT</v>
      </c>
    </row>
    <row r="26" spans="1:48" x14ac:dyDescent="0.3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/>
      </c>
      <c r="H26" s="43" t="str">
        <f t="shared" si="9"/>
        <v>E</v>
      </c>
      <c r="I26" s="43" t="str">
        <f t="shared" si="9"/>
        <v>SO403</v>
      </c>
      <c r="J26" s="43" t="str">
        <f t="shared" si="9"/>
        <v>000</v>
      </c>
      <c r="K26" s="47" t="str">
        <f t="shared" si="9"/>
        <v/>
      </c>
      <c r="L26" s="59" t="s">
        <v>98</v>
      </c>
      <c r="M26" s="43" t="str">
        <f>IF(W26="","p0",INDEX(Y$13:AS59,1,MATCH(MAXA(Y26:AS26),Y26:AS26)))</f>
        <v>00</v>
      </c>
      <c r="N26" s="43"/>
      <c r="O26" s="67" t="s">
        <v>106</v>
      </c>
      <c r="P26" s="62"/>
      <c r="Q26" s="44" t="s">
        <v>107</v>
      </c>
      <c r="R26" s="44" t="s">
        <v>77</v>
      </c>
      <c r="S26" s="44" t="s">
        <v>103</v>
      </c>
      <c r="T26" s="65"/>
      <c r="U26" s="93" t="str">
        <f t="shared" si="10"/>
        <v>2110109_DSP_E_SO403_000_0003_00_PP AREAL. VOD.dwg</v>
      </c>
      <c r="V26" s="93"/>
      <c r="W26" s="46">
        <f t="shared" ref="W26:W27" si="13">IF(MAXA(Y26:AS26)=0,"",MAX(Y26:AS26))</f>
        <v>45000</v>
      </c>
      <c r="X26" s="17"/>
      <c r="Y26" s="52">
        <v>45000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2110109_DSP__E_SO403__0003_00_PP AREAL. VOD</v>
      </c>
    </row>
    <row r="27" spans="1:48" x14ac:dyDescent="0.3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DSP</v>
      </c>
      <c r="G27" s="43" t="str">
        <f t="shared" si="9"/>
        <v/>
      </c>
      <c r="H27" s="43" t="str">
        <f t="shared" si="9"/>
        <v>E</v>
      </c>
      <c r="I27" s="43" t="str">
        <f t="shared" si="9"/>
        <v>SO403</v>
      </c>
      <c r="J27" s="43" t="str">
        <f t="shared" si="9"/>
        <v>000</v>
      </c>
      <c r="K27" s="47" t="str">
        <f t="shared" si="9"/>
        <v/>
      </c>
      <c r="L27" s="59" t="s">
        <v>99</v>
      </c>
      <c r="M27" s="43" t="str">
        <f>IF(W27="","p0",INDEX(Y$13:AS60,1,MATCH(MAXA(Y27:AS27),Y27:AS27)))</f>
        <v>00</v>
      </c>
      <c r="N27" s="43"/>
      <c r="O27" s="67" t="s">
        <v>108</v>
      </c>
      <c r="P27" s="62"/>
      <c r="Q27" s="44" t="s">
        <v>109</v>
      </c>
      <c r="R27" s="44" t="s">
        <v>77</v>
      </c>
      <c r="S27" s="44" t="s">
        <v>110</v>
      </c>
      <c r="T27" s="65"/>
      <c r="U27" s="93" t="str">
        <f t="shared" ref="U27" si="14">IF(D27="",IF(K27="",CONCATENATE(E27,"_",F27,"_",H27,"_",I27,"_",J27,"_",L27,"_",M27,"_",Q27,".",R27),CONCATENATE(E27,"_",F27,"_",H27,"_",I27,"_",J27,"_",L27,"_",M27,"_",Q27,".",R27)),IF(K27="",CONCATENATE(E27,"_",F27,"_",H27,"_",I27,"_",J27,"_",L27,"_",M27,"_",Q27,".",R27),CONCATENATE(E27,"_",F27,"_",H27,"_",I27,"_",J27,"_",L27,"_",M27,"_",Q27,".",R27)))</f>
        <v>2110109_DSP_E_SO403_000_0004_00_ODBRENE MIESTO POZ..dwg</v>
      </c>
      <c r="V27" s="93"/>
      <c r="W27" s="46">
        <f t="shared" si="13"/>
        <v>45000</v>
      </c>
      <c r="X27" s="17"/>
      <c r="Y27" s="52">
        <v>45000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2110109_DSP__E_SO403__0004_00_ODBRENE MIESTO POZ.</v>
      </c>
    </row>
    <row r="28" spans="1:48" x14ac:dyDescent="0.3">
      <c r="A28" s="57" t="s">
        <v>78</v>
      </c>
      <c r="B28" s="57"/>
      <c r="C28" s="57"/>
      <c r="D28" s="61"/>
      <c r="E28" s="43"/>
      <c r="F28" s="43"/>
      <c r="G28" s="43"/>
      <c r="H28" s="43"/>
      <c r="I28" s="43"/>
      <c r="J28" s="43"/>
      <c r="K28" s="47"/>
      <c r="L28" s="59"/>
      <c r="M28" s="43"/>
      <c r="N28" s="43"/>
      <c r="O28" s="67"/>
      <c r="P28" s="62"/>
      <c r="Q28" s="44"/>
      <c r="R28" s="44"/>
      <c r="S28" s="44"/>
      <c r="T28" s="65"/>
      <c r="U28" s="93"/>
      <c r="V28" s="93"/>
      <c r="W28" s="46"/>
      <c r="X28" s="17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/>
      </c>
    </row>
    <row r="29" spans="1:48" x14ac:dyDescent="0.3">
      <c r="A29" s="57" t="s">
        <v>78</v>
      </c>
      <c r="B29" s="57"/>
      <c r="C29" s="57"/>
      <c r="D29" s="61"/>
      <c r="E29" s="43"/>
      <c r="F29" s="43"/>
      <c r="G29" s="43"/>
      <c r="H29" s="43"/>
      <c r="I29" s="43"/>
      <c r="J29" s="43"/>
      <c r="K29" s="47"/>
      <c r="L29" s="59"/>
      <c r="M29" s="43"/>
      <c r="N29" s="43"/>
      <c r="O29" s="67"/>
      <c r="P29" s="62"/>
      <c r="Q29" s="44"/>
      <c r="R29" s="44"/>
      <c r="S29" s="44"/>
      <c r="T29" s="65"/>
      <c r="U29" s="93"/>
      <c r="V29" s="93"/>
      <c r="W29" s="46"/>
      <c r="X29" s="17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ref="AV29" si="15">IF(F29="","",IF(N29="",CONCATENATE(E29,"_",F29,"_",G29,"_",H29,"_",I29,"_",K29,"_",L29,"_",M29,"_",Q29),CONCATENATE(E29,"_",F29,"_",G29,"_",H29,"_",I29,"_",K29,"_",L29,"_",M29,N29,"_",Q29)))</f>
        <v/>
      </c>
    </row>
    <row r="30" spans="1:48" hidden="1" x14ac:dyDescent="0.3">
      <c r="A30" s="57" t="s">
        <v>78</v>
      </c>
      <c r="B30" s="57"/>
      <c r="C30" s="57"/>
      <c r="D30" s="61"/>
      <c r="E30" s="43"/>
      <c r="F30" s="43"/>
      <c r="G30" s="43"/>
      <c r="H30" s="43"/>
      <c r="I30" s="43"/>
      <c r="J30" s="43"/>
      <c r="K30" s="47"/>
      <c r="L30" s="59"/>
      <c r="M30" s="43"/>
      <c r="N30" s="43"/>
      <c r="O30" s="67"/>
      <c r="P30" s="62"/>
      <c r="Q30" s="44"/>
      <c r="R30" s="44"/>
      <c r="S30" s="44"/>
      <c r="T30" s="65"/>
      <c r="U30" s="93"/>
      <c r="V30" s="93"/>
      <c r="W30" s="46"/>
      <c r="X30" s="17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/>
      </c>
    </row>
    <row r="31" spans="1:48" hidden="1" x14ac:dyDescent="0.3">
      <c r="A31" s="57" t="s">
        <v>78</v>
      </c>
      <c r="B31" s="57"/>
      <c r="C31" s="57"/>
      <c r="D31" s="61"/>
      <c r="E31" s="43"/>
      <c r="F31" s="43"/>
      <c r="G31" s="43"/>
      <c r="H31" s="43"/>
      <c r="I31" s="43"/>
      <c r="J31" s="43"/>
      <c r="K31" s="47"/>
      <c r="L31" s="59"/>
      <c r="M31" s="43"/>
      <c r="N31" s="43"/>
      <c r="O31" s="67"/>
      <c r="P31" s="62"/>
      <c r="Q31" s="44"/>
      <c r="R31" s="44"/>
      <c r="S31" s="44"/>
      <c r="T31" s="65"/>
      <c r="U31" s="93"/>
      <c r="V31" s="93"/>
      <c r="W31" s="46"/>
      <c r="X31" s="17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12"/>
        <v/>
      </c>
    </row>
    <row r="32" spans="1:48" hidden="1" x14ac:dyDescent="0.3">
      <c r="A32" s="57" t="s">
        <v>78</v>
      </c>
      <c r="B32" s="57"/>
      <c r="C32" s="57"/>
      <c r="D32" s="61"/>
      <c r="E32" s="43"/>
      <c r="F32" s="43"/>
      <c r="G32" s="43"/>
      <c r="H32" s="43"/>
      <c r="I32" s="43"/>
      <c r="J32" s="43"/>
      <c r="K32" s="47"/>
      <c r="L32" s="59"/>
      <c r="M32" s="43"/>
      <c r="N32" s="43"/>
      <c r="O32" s="67"/>
      <c r="P32" s="62"/>
      <c r="Q32" s="44"/>
      <c r="R32" s="44"/>
      <c r="S32" s="44"/>
      <c r="T32" s="65"/>
      <c r="U32" s="93"/>
      <c r="V32" s="93"/>
      <c r="W32" s="46"/>
      <c r="X32" s="17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V32" s="55" t="str">
        <f t="shared" si="12"/>
        <v/>
      </c>
    </row>
    <row r="33" spans="1:48" x14ac:dyDescent="0.3">
      <c r="A33" s="57"/>
      <c r="B33" s="57"/>
      <c r="C33" s="57"/>
      <c r="D33" s="61"/>
      <c r="E33" s="43"/>
      <c r="F33" s="43"/>
      <c r="G33" s="43"/>
      <c r="H33" s="43"/>
      <c r="I33" s="43"/>
      <c r="J33" s="43"/>
      <c r="K33" s="47"/>
      <c r="L33" s="59"/>
      <c r="M33" s="43"/>
      <c r="N33" s="43"/>
      <c r="O33" s="67"/>
      <c r="P33" s="62"/>
      <c r="Q33" s="44"/>
      <c r="R33" s="44"/>
      <c r="S33" s="44"/>
      <c r="T33" s="65"/>
      <c r="U33" s="93"/>
      <c r="V33" s="93"/>
      <c r="W33" s="46"/>
      <c r="X33" s="17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V33" s="55"/>
    </row>
    <row r="34" spans="1:48" x14ac:dyDescent="0.3">
      <c r="B34" s="15"/>
      <c r="O34" s="77"/>
      <c r="P34" s="77"/>
      <c r="Q34" s="63"/>
      <c r="R34" s="63"/>
      <c r="S34" s="69" t="s">
        <v>82</v>
      </c>
      <c r="T34" s="48">
        <f>SUM(T17:T33)</f>
        <v>0</v>
      </c>
      <c r="U34" s="92"/>
      <c r="V34" s="92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:48" x14ac:dyDescent="0.3">
      <c r="B35" s="4" t="s">
        <v>44</v>
      </c>
      <c r="S35" s="14"/>
      <c r="U35" s="91"/>
      <c r="V35" s="91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:48" x14ac:dyDescent="0.3">
      <c r="S36" s="14"/>
      <c r="U36" s="91"/>
      <c r="V36" s="91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:48" x14ac:dyDescent="0.3">
      <c r="S37" s="14"/>
      <c r="U37" s="91"/>
      <c r="V37" s="91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:48" x14ac:dyDescent="0.3">
      <c r="O38" s="4" t="s">
        <v>47</v>
      </c>
      <c r="S38" s="14"/>
      <c r="U38" s="91"/>
      <c r="V38" s="91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:48" x14ac:dyDescent="0.3">
      <c r="S39" s="14"/>
      <c r="U39" s="91"/>
      <c r="V39" s="91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:48" x14ac:dyDescent="0.3">
      <c r="S40" s="14"/>
      <c r="U40" s="91"/>
      <c r="V40" s="91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:48" x14ac:dyDescent="0.3">
      <c r="S41" s="14"/>
      <c r="U41" s="91"/>
      <c r="V41" s="91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:48" x14ac:dyDescent="0.3">
      <c r="S42" s="14"/>
      <c r="U42" s="91"/>
      <c r="V42" s="91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:48" x14ac:dyDescent="0.3">
      <c r="S43" s="14"/>
      <c r="U43" s="91"/>
      <c r="V43" s="91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:48" x14ac:dyDescent="0.3">
      <c r="S44" s="14"/>
      <c r="U44" s="91"/>
      <c r="V44" s="91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:48" x14ac:dyDescent="0.3">
      <c r="S45" s="14"/>
      <c r="U45" s="91"/>
      <c r="V45" s="91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:48" x14ac:dyDescent="0.3">
      <c r="S46" s="14"/>
      <c r="U46" s="94"/>
      <c r="V46" s="9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:48" x14ac:dyDescent="0.3">
      <c r="S47" s="14"/>
      <c r="U47" s="94"/>
      <c r="V47" s="9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:48" x14ac:dyDescent="0.3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3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3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3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3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3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3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3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3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3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3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3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3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3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3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3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3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3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3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3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3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3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3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3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3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3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3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3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3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3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3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3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3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3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3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3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3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3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3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3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3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3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3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3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3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3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3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3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3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3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3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3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3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3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3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3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3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3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3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3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3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3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3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3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3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3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3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3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3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3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3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3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3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3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3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3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3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3">
      <c r="S125" s="14"/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3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3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3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3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3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3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3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3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3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3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3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3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3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3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3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3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3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3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3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3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3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3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3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3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3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3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3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3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3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3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3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3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3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3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3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3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3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3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3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3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3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3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3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3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3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3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3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3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3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3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3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3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3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3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7"/>
    </row>
    <row r="180" spans="23:48" x14ac:dyDescent="0.3">
      <c r="W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V180" s="37"/>
    </row>
    <row r="181" spans="23:48" x14ac:dyDescent="0.3">
      <c r="W181" s="35"/>
    </row>
    <row r="182" spans="23:48" x14ac:dyDescent="0.3">
      <c r="W182" s="35"/>
    </row>
  </sheetData>
  <sheetProtection insertRows="0" deleteRows="0" selectLockedCells="1"/>
  <protectedRanges>
    <protectedRange sqref="A24 A17:XFD17 A20:X23 A18:X18 Z18:XFD18 Z20:XFD23 U25:V33 Y18:Y33" name="Oblast1" securityDescriptor="O:WDG:WDD:(A;;CC;;;WD)"/>
    <protectedRange sqref="AA25:XFD33 L25:N33 B25:J33 X25:X33 Q25:S33" name="Oblast3_1"/>
    <protectedRange sqref="Z25:Z33 A25:A33 T25:T33 K25:K33 O25:P33" name="Oblast1_2" securityDescriptor="O:WDG:WDD:(A;;CC;;;WD)"/>
    <protectedRange sqref="W25:W33" name="Oblast2_1_1"/>
  </protectedRanges>
  <autoFilter ref="W14:AV14" xr:uid="{00000000-0009-0000-0000-000000000000}"/>
  <mergeCells count="56">
    <mergeCell ref="Z2:Z3"/>
    <mergeCell ref="Q2:U3"/>
    <mergeCell ref="Q4:U6"/>
    <mergeCell ref="O34:P34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  <mergeCell ref="U47:V47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U46:V46"/>
    <mergeCell ref="U35:V35"/>
    <mergeCell ref="U34:V34"/>
    <mergeCell ref="U33:V33"/>
    <mergeCell ref="U22:V22"/>
    <mergeCell ref="U20:V20"/>
    <mergeCell ref="U27:V27"/>
    <mergeCell ref="U25:V25"/>
    <mergeCell ref="U29:V29"/>
    <mergeCell ref="U30:V30"/>
    <mergeCell ref="U31:V31"/>
    <mergeCell ref="U32:V32"/>
    <mergeCell ref="U28:V28"/>
    <mergeCell ref="U21:V21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AV16:AV180 E16:W180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Dávid Kováč</cp:lastModifiedBy>
  <cp:lastPrinted>2023-03-23T08:55:45Z</cp:lastPrinted>
  <dcterms:created xsi:type="dcterms:W3CDTF">2015-12-21T15:42:21Z</dcterms:created>
  <dcterms:modified xsi:type="dcterms:W3CDTF">2023-03-23T08:55:51Z</dcterms:modified>
</cp:coreProperties>
</file>